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9440" windowHeight="9735" tabRatio="936" activeTab="1"/>
  </bookViews>
  <sheets>
    <sheet name="Table 1 " sheetId="8" r:id="rId1"/>
    <sheet name="T-2431-45-06-01-01-003" sheetId="19" r:id="rId2"/>
  </sheets>
  <definedNames>
    <definedName name="_xlnm._FilterDatabase" localSheetId="1" hidden="1">'T-2431-45-06-01-01-003'!$A$5:$G$23</definedName>
    <definedName name="_xlnm.Print_Area" localSheetId="1">'T-2431-45-06-01-01-003'!$A$1:$G$35</definedName>
    <definedName name="_xlnm.Print_Area" localSheetId="0">'Table 1 '!$A$1:$F$8</definedName>
  </definedNames>
  <calcPr calcId="124519"/>
</workbook>
</file>

<file path=xl/calcChain.xml><?xml version="1.0" encoding="utf-8"?>
<calcChain xmlns="http://schemas.openxmlformats.org/spreadsheetml/2006/main">
  <c r="G54" i="19"/>
  <c r="G55" s="1"/>
  <c r="G23"/>
  <c r="G22"/>
  <c r="G21"/>
  <c r="G20"/>
  <c r="G19"/>
  <c r="G18"/>
  <c r="G17"/>
  <c r="G16"/>
  <c r="G15"/>
  <c r="G14"/>
  <c r="G13"/>
  <c r="G12"/>
  <c r="G11"/>
  <c r="G10"/>
  <c r="G9"/>
  <c r="G8"/>
  <c r="G7"/>
  <c r="G6"/>
  <c r="G24" l="1"/>
  <c r="F4" s="1"/>
</calcChain>
</file>

<file path=xl/sharedStrings.xml><?xml version="1.0" encoding="utf-8"?>
<sst xmlns="http://schemas.openxmlformats.org/spreadsheetml/2006/main" count="129" uniqueCount="107">
  <si>
    <t>Section</t>
  </si>
  <si>
    <t>WBS No</t>
  </si>
  <si>
    <t>Services Cost</t>
  </si>
  <si>
    <t xml:space="preserve"> Payment Received</t>
  </si>
  <si>
    <t>SL.No</t>
  </si>
  <si>
    <t>Gadwal Town</t>
  </si>
  <si>
    <t>Sri S.E.Sreenivasa Goud, 
Contractor, Electrical&amp;Civil Works,
Shanthinagar vg., Waddepally M</t>
  </si>
  <si>
    <t>M/s Vijetha Electrical Constructions, 
H. No. 42-187/6, 
Vengalrao Colony, Wanaparthy</t>
  </si>
  <si>
    <t>Sri E.Nagendra, Contractor,
Electrical &amp; Civil Works,
H. No. 40-310A, Bhagyanagar, Kurnool</t>
  </si>
  <si>
    <t>Sri Raghavendra Goud, 
Civil &amp; Electrical contractor, 
H. No. 2-21, K.R Cheruvu, Maldakal</t>
  </si>
  <si>
    <t xml:space="preserve">Total: </t>
  </si>
  <si>
    <t>12.36 % Service tax:</t>
  </si>
  <si>
    <t xml:space="preserve">Sub-Total: </t>
  </si>
  <si>
    <t>Amount quoted by the Contractor</t>
  </si>
  <si>
    <t>Rates quoted by the Contractor</t>
  </si>
  <si>
    <r>
      <t xml:space="preserve">The Rates quoted by </t>
    </r>
    <r>
      <rPr>
        <b/>
        <sz val="11"/>
        <rFont val="Book Antiqua"/>
        <family val="1"/>
      </rPr>
      <t xml:space="preserve"> Mr. Praveen Kumar, Contractor, Gadwal</t>
    </r>
    <r>
      <rPr>
        <sz val="11"/>
        <rFont val="Book Antiqua"/>
        <family val="1"/>
      </rPr>
      <t xml:space="preserve"> has quoted lowest rates.  Hence accepted.</t>
    </r>
  </si>
  <si>
    <r>
      <t xml:space="preserve">The Rates quoted by </t>
    </r>
    <r>
      <rPr>
        <b/>
        <sz val="11"/>
        <rFont val="Book Antiqua"/>
        <family val="1"/>
      </rPr>
      <t xml:space="preserve"> M/s Harika Electricals, Contractor, Ieeza</t>
    </r>
    <r>
      <rPr>
        <sz val="11"/>
        <rFont val="Book Antiqua"/>
        <family val="1"/>
      </rPr>
      <t xml:space="preserve"> has quoted lowest rates.  Hence accepted.</t>
    </r>
  </si>
  <si>
    <r>
      <t xml:space="preserve">The Rates quoted by </t>
    </r>
    <r>
      <rPr>
        <b/>
        <sz val="11"/>
        <rFont val="Book Antiqua"/>
        <family val="1"/>
      </rPr>
      <t xml:space="preserve"> M/s Vijetha Electricals, Contractor, Wanaparthy</t>
    </r>
    <r>
      <rPr>
        <sz val="11"/>
        <rFont val="Book Antiqua"/>
        <family val="1"/>
      </rPr>
      <t xml:space="preserve"> has quoted lowest rates.  Hence accepted.</t>
    </r>
  </si>
  <si>
    <r>
      <t xml:space="preserve">The Rates quoted by </t>
    </r>
    <r>
      <rPr>
        <b/>
        <sz val="11"/>
        <rFont val="Book Antiqua"/>
        <family val="1"/>
      </rPr>
      <t xml:space="preserve"> Mr. E.Nagendra, Contractor, Kurnool</t>
    </r>
    <r>
      <rPr>
        <sz val="11"/>
        <rFont val="Book Antiqua"/>
        <family val="1"/>
      </rPr>
      <t xml:space="preserve"> has quoted lowest rates.  Hence accepted.</t>
    </r>
  </si>
  <si>
    <r>
      <t xml:space="preserve">The Rates quoted by </t>
    </r>
    <r>
      <rPr>
        <b/>
        <sz val="11"/>
        <rFont val="Book Antiqua"/>
        <family val="1"/>
      </rPr>
      <t xml:space="preserve"> Mr. Sreenivasa Goud, Contractor, Shanthinagar</t>
    </r>
    <r>
      <rPr>
        <sz val="11"/>
        <rFont val="Book Antiqua"/>
        <family val="1"/>
      </rPr>
      <t xml:space="preserve"> has quoted lowest rates.  Hence accepted.</t>
    </r>
  </si>
  <si>
    <r>
      <t xml:space="preserve">The Rates quoted by </t>
    </r>
    <r>
      <rPr>
        <b/>
        <sz val="11"/>
        <rFont val="Book Antiqua"/>
        <family val="1"/>
      </rPr>
      <t xml:space="preserve"> Mr. Ravendra Goud, Contractor, K.R.Cheruvu</t>
    </r>
    <r>
      <rPr>
        <sz val="11"/>
        <rFont val="Book Antiqua"/>
        <family val="1"/>
      </rPr>
      <t xml:space="preserve"> has quoted lowest rates.  Hence accepted.</t>
    </r>
  </si>
  <si>
    <t>SSR Rates per Unit</t>
  </si>
  <si>
    <t>Unit</t>
  </si>
  <si>
    <t>Qty</t>
  </si>
  <si>
    <t>Description of work</t>
  </si>
  <si>
    <t>Service Code</t>
  </si>
  <si>
    <t>Sl  No</t>
  </si>
  <si>
    <r>
      <t xml:space="preserve">The Rates quoted by </t>
    </r>
    <r>
      <rPr>
        <b/>
        <sz val="11"/>
        <rFont val="Book Antiqua"/>
        <family val="1"/>
      </rPr>
      <t>M/s Vijetha Electrical Constructions</t>
    </r>
    <r>
      <rPr>
        <sz val="11"/>
        <rFont val="Book Antiqua"/>
        <family val="1"/>
      </rPr>
      <t>, Wanaparthy Has Quoted lowest rates.  Hence accepted.</t>
    </r>
  </si>
  <si>
    <t>COMPARATIVE STATEMENT</t>
  </si>
  <si>
    <t>Operation Gadwal.</t>
  </si>
  <si>
    <t>Signature of the Contractor.</t>
  </si>
  <si>
    <t>The work shall be taken up strictly as per the Seniority and management instructions</t>
  </si>
  <si>
    <t>The Contractor will be responsible for any accident to any of his workers and liability that may arise for payment of compensation under provision of act of A.P.</t>
  </si>
  <si>
    <t>The Contractor will have provide his own labour, T&amp;P and Sub-Transport up to 10 km at his cost and above 10 km will be paid as per SSR.</t>
  </si>
  <si>
    <t>Conditions :</t>
  </si>
  <si>
    <t>GRAND TOTAL</t>
  </si>
  <si>
    <t>EA</t>
  </si>
  <si>
    <t>KG</t>
  </si>
  <si>
    <t>S-MS Bolts &amp; Nuts,Washers etc.,</t>
  </si>
  <si>
    <t>SMR11487</t>
  </si>
  <si>
    <t>KM</t>
  </si>
  <si>
    <t>ERECTION OF LINES-Erection of 9.1M Pole</t>
  </si>
  <si>
    <t>SWR10343</t>
  </si>
  <si>
    <t>EXCAVATION OF PIT (2.6" x 2.6" x 6.0")</t>
  </si>
  <si>
    <t>SWR10107</t>
  </si>
  <si>
    <t>SubTrnsprt 9M PSCC Pole incl. L&amp;UL&lt;10KM</t>
  </si>
  <si>
    <t>SWR20308</t>
  </si>
  <si>
    <t>Amount</t>
  </si>
  <si>
    <t>Rates per Unit</t>
  </si>
  <si>
    <t>Face Value</t>
  </si>
  <si>
    <t>SCHEDULE</t>
  </si>
  <si>
    <t>SWR22092</t>
  </si>
  <si>
    <t>survey line&amp;cabl inc peg mark&amp;tree clear</t>
  </si>
  <si>
    <t>SWR21590</t>
  </si>
  <si>
    <t>Erection of 8.0Mts PSCC Poles for stuts</t>
  </si>
  <si>
    <t>SWR20307</t>
  </si>
  <si>
    <t>SubTrnsprt 8M PSCC Pole incl. L&amp;UL&lt;10KM</t>
  </si>
  <si>
    <t>SWR10105</t>
  </si>
  <si>
    <t>EXCAVATION OF PIT (2.6" x 2.6" x 5.0')</t>
  </si>
  <si>
    <t>SWR10366</t>
  </si>
  <si>
    <t>Stringing 100sqmm 33/11kv Line 3 Cond SC</t>
  </si>
  <si>
    <t>Date of Payment</t>
  </si>
  <si>
    <t>Discription</t>
  </si>
  <si>
    <t>K.T Doddy</t>
  </si>
  <si>
    <t>T-2421-45-06-01-01-002</t>
  </si>
  <si>
    <t>Erection of 1No. 5MVA Addl. PTR on existing 1X5MVA PTR thus making total PTR capacity of 2X5MVA  PTRs at 33/11KV Erkichedu SS in K.T. Doddy section in Gadwal circle under T&amp;D PTR Augmentation Works (Summer  Action Plan 2025).</t>
  </si>
  <si>
    <t>Rajoli</t>
  </si>
  <si>
    <t>T-2421-45-06-01-01-003</t>
  </si>
  <si>
    <t xml:space="preserve"> Estimate for erection of 1No. 5MVA Addl. PTR to the existing 1X5MVA PTR thus making total PTR capacity of 2X5MVA  PTRs at 33/11KV Rajoli Sub-Station in Rajoli section in Gadwal circle under T&amp;D PTR Augmentation Works( Summer  Action Plan 2025).
</t>
  </si>
  <si>
    <t>Ieeja</t>
  </si>
  <si>
    <t>T-2431-45-06-01-01-003</t>
  </si>
  <si>
    <t>Estimate for erection of 1.56 KM Addl. 33 KV line for charging of new 33/11 KV SS Medikonda</t>
  </si>
  <si>
    <t>Aalmpur</t>
  </si>
  <si>
    <t>T-2431-45-06-01-01-005</t>
  </si>
  <si>
    <t>Estimate for erection of 1.2 KM 33 KV interlinking line between 33/11 KV venkatapuram ss and 33 KV shanthinagar-I feeder to provide alternate source between 132/33 KV ieeza and 132/33 KV Alampur ss</t>
  </si>
  <si>
    <t>T-2431-45-06-01-01-006</t>
  </si>
  <si>
    <t>Estimate for erection of 0.2 KM 33 KV line &amp; 33 KV VCB at 132/33 KV SS Gadwal to provide alternate source to Gadwal new ss in Gadwal Town section</t>
  </si>
  <si>
    <t>TENDER PROCESSING ESTIMATES LIST AS ON 19.12.2024</t>
  </si>
  <si>
    <t>Gadwal</t>
  </si>
  <si>
    <t>Providing of MS- Staircase for ERO Building in Gadwal Division of Gadwal Circle</t>
  </si>
  <si>
    <t>12.12.2024</t>
  </si>
  <si>
    <t>18.12.2024</t>
  </si>
  <si>
    <t>17.12.2024</t>
  </si>
  <si>
    <t>04.12.2024</t>
  </si>
  <si>
    <t>SWR10393</t>
  </si>
  <si>
    <t>Erection of  11kv ABSwitch incl earthing</t>
  </si>
  <si>
    <t xml:space="preserve"> Superintending Engineer I/c</t>
  </si>
  <si>
    <t>SWR10978</t>
  </si>
  <si>
    <t>Errection of 11 M long PSCC pole</t>
  </si>
  <si>
    <t>SWR11180</t>
  </si>
  <si>
    <t>SubTrnsprt 11M PSCC Pole incl. L&amp;UL&lt;10KM</t>
  </si>
  <si>
    <t>SWR10308</t>
  </si>
  <si>
    <t>FABR-Drilling of holes upto 20 mm dia 5</t>
  </si>
  <si>
    <t>SWR10294</t>
  </si>
  <si>
    <t>Cutting Charges for MS chanl 100x50mm</t>
  </si>
  <si>
    <t>SWR11041</t>
  </si>
  <si>
    <t>Exc of Hard pit w/o blast 0.92X0.92X2.3M</t>
  </si>
  <si>
    <t>SWR10466</t>
  </si>
  <si>
    <t>Formation of 33kvline vertical cutpoint</t>
  </si>
  <si>
    <t>SWR10378</t>
  </si>
  <si>
    <t>Numbering of poles  incl. cost of paint</t>
  </si>
  <si>
    <t>SWR11083</t>
  </si>
  <si>
    <t>Erec of 9.1 Mts PSCC poles for stuts</t>
  </si>
  <si>
    <t>Agency which is excavating must use the CBUD App before commencing any excavation on public lands/roads in the state</t>
  </si>
  <si>
    <t>Agreement concluded with available SSR-2024-25 codes</t>
  </si>
  <si>
    <t>The required materials will be Supplied by the TGSPDCL on free of cost except which are not available matching materials in stores.</t>
  </si>
  <si>
    <t xml:space="preserve">Name of the work: Erection of 1.56 KM Addl. 33 KV line for charging of new 33/11 KV SS Medikonda in Gadwal Circle . (WBS No. T-2431-45-06-01-01-003)                                              </t>
  </si>
</sst>
</file>

<file path=xl/styles.xml><?xml version="1.0" encoding="utf-8"?>
<styleSheet xmlns="http://schemas.openxmlformats.org/spreadsheetml/2006/main">
  <fonts count="18">
    <font>
      <sz val="10"/>
      <color rgb="FF000000"/>
      <name val="Times New Roman"/>
      <charset val="204"/>
    </font>
    <font>
      <b/>
      <sz val="20"/>
      <color rgb="FF000000"/>
      <name val="Century Gothic"/>
      <family val="2"/>
    </font>
    <font>
      <b/>
      <sz val="14.5"/>
      <color rgb="FF000000"/>
      <name val="Times New Roman"/>
      <family val="1"/>
    </font>
    <font>
      <sz val="14.5"/>
      <color rgb="FF000000"/>
      <name val="Times New Roman"/>
      <family val="1"/>
    </font>
    <font>
      <sz val="10"/>
      <name val="Arial"/>
    </font>
    <font>
      <sz val="11"/>
      <name val="Bookman Old Style"/>
      <family val="1"/>
    </font>
    <font>
      <b/>
      <sz val="11"/>
      <name val="Bookman Old Style"/>
      <family val="1"/>
    </font>
    <font>
      <sz val="11"/>
      <name val="Book Antiqua"/>
      <family val="1"/>
    </font>
    <font>
      <b/>
      <sz val="11"/>
      <name val="Book Antiqua"/>
      <family val="1"/>
    </font>
    <font>
      <b/>
      <u/>
      <sz val="11"/>
      <name val="Bookman Old Style"/>
      <family val="1"/>
    </font>
    <font>
      <b/>
      <u/>
      <sz val="13"/>
      <name val="Times New Roman"/>
      <family val="1"/>
    </font>
    <font>
      <sz val="12"/>
      <name val="Bookman Old Style"/>
      <family val="1"/>
    </font>
    <font>
      <b/>
      <u/>
      <sz val="12"/>
      <name val="Bookman Old Style"/>
      <family val="1"/>
    </font>
    <font>
      <b/>
      <sz val="12"/>
      <name val="Bookman Old Style"/>
      <family val="1"/>
    </font>
    <font>
      <b/>
      <sz val="16"/>
      <name val="Century Gothic"/>
      <family val="2"/>
    </font>
    <font>
      <b/>
      <sz val="16"/>
      <color rgb="FF000000"/>
      <name val="Century Gothic"/>
      <family val="2"/>
    </font>
    <font>
      <b/>
      <sz val="16"/>
      <color rgb="FF000000"/>
      <name val="Times New Roman"/>
      <family val="1"/>
    </font>
    <font>
      <sz val="16"/>
      <color rgb="FF00000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4" fillId="0" borderId="0"/>
    <xf numFmtId="0" fontId="5" fillId="0" borderId="0"/>
  </cellStyleXfs>
  <cellXfs count="91">
    <xf numFmtId="0" fontId="0" fillId="0" borderId="0" xfId="0" applyFill="1" applyBorder="1" applyAlignment="1">
      <alignment horizontal="left" vertical="top"/>
    </xf>
    <xf numFmtId="0" fontId="0" fillId="0" borderId="0" xfId="0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top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/>
    </xf>
    <xf numFmtId="0" fontId="5" fillId="0" borderId="0" xfId="1" applyFont="1" applyFill="1" applyBorder="1"/>
    <xf numFmtId="0" fontId="5" fillId="0" borderId="0" xfId="1" applyFont="1" applyFill="1" applyBorder="1" applyAlignment="1">
      <alignment horizontal="center"/>
    </xf>
    <xf numFmtId="0" fontId="5" fillId="0" borderId="0" xfId="1" applyFont="1" applyFill="1" applyBorder="1" applyAlignment="1">
      <alignment horizontal="left"/>
    </xf>
    <xf numFmtId="2" fontId="6" fillId="0" borderId="1" xfId="1" applyNumberFormat="1" applyFont="1" applyFill="1" applyBorder="1" applyAlignment="1">
      <alignment horizontal="center" vertical="top" wrapText="1"/>
    </xf>
    <xf numFmtId="2" fontId="5" fillId="0" borderId="1" xfId="1" applyNumberFormat="1" applyFont="1" applyFill="1" applyBorder="1" applyAlignment="1">
      <alignment horizontal="center" vertical="top" wrapText="1"/>
    </xf>
    <xf numFmtId="0" fontId="7" fillId="0" borderId="0" xfId="1" applyFont="1" applyFill="1"/>
    <xf numFmtId="0" fontId="9" fillId="0" borderId="0" xfId="1" applyFont="1" applyFill="1" applyAlignment="1">
      <alignment horizontal="left"/>
    </xf>
    <xf numFmtId="0" fontId="9" fillId="0" borderId="0" xfId="1" applyFont="1" applyFill="1" applyAlignment="1">
      <alignment horizontal="center"/>
    </xf>
    <xf numFmtId="0" fontId="5" fillId="0" borderId="0" xfId="1" applyFont="1" applyFill="1" applyBorder="1" applyAlignment="1">
      <alignment wrapText="1"/>
    </xf>
    <xf numFmtId="0" fontId="6" fillId="0" borderId="1" xfId="1" applyFont="1" applyFill="1" applyBorder="1" applyAlignment="1">
      <alignment horizontal="center" vertical="center" wrapText="1"/>
    </xf>
    <xf numFmtId="0" fontId="6" fillId="0" borderId="2" xfId="1" applyFont="1" applyFill="1" applyBorder="1" applyAlignment="1">
      <alignment horizontal="center" vertical="center" wrapText="1"/>
    </xf>
    <xf numFmtId="0" fontId="6" fillId="0" borderId="2" xfId="1" applyFont="1" applyFill="1" applyBorder="1" applyAlignment="1">
      <alignment horizontal="left" vertical="center" wrapText="1"/>
    </xf>
    <xf numFmtId="0" fontId="5" fillId="0" borderId="0" xfId="1" applyFont="1" applyFill="1" applyAlignment="1">
      <alignment horizontal="center"/>
    </xf>
    <xf numFmtId="0" fontId="6" fillId="0" borderId="0" xfId="1" applyFont="1" applyFill="1" applyAlignment="1">
      <alignment horizontal="left"/>
    </xf>
    <xf numFmtId="0" fontId="11" fillId="0" borderId="0" xfId="1" applyFont="1" applyFill="1" applyBorder="1"/>
    <xf numFmtId="0" fontId="5" fillId="0" borderId="0" xfId="1" applyFont="1" applyFill="1" applyAlignment="1">
      <alignment horizontal="center" vertical="center" wrapText="1"/>
    </xf>
    <xf numFmtId="0" fontId="11" fillId="0" borderId="0" xfId="1" applyFont="1" applyFill="1" applyBorder="1" applyAlignment="1">
      <alignment horizontal="center" vertical="center"/>
    </xf>
    <xf numFmtId="0" fontId="11" fillId="0" borderId="0" xfId="1" applyFont="1" applyFill="1" applyBorder="1" applyAlignment="1">
      <alignment horizontal="center"/>
    </xf>
    <xf numFmtId="0" fontId="12" fillId="0" borderId="0" xfId="1" applyFont="1" applyFill="1" applyAlignment="1">
      <alignment horizontal="left"/>
    </xf>
    <xf numFmtId="0" fontId="12" fillId="0" borderId="0" xfId="1" applyFont="1" applyFill="1" applyAlignment="1">
      <alignment horizontal="center" vertical="center"/>
    </xf>
    <xf numFmtId="2" fontId="5" fillId="0" borderId="0" xfId="1" applyNumberFormat="1" applyFont="1" applyFill="1" applyBorder="1"/>
    <xf numFmtId="2" fontId="6" fillId="0" borderId="0" xfId="1" applyNumberFormat="1" applyFont="1" applyFill="1" applyBorder="1" applyAlignment="1">
      <alignment horizontal="center" vertical="top" wrapText="1"/>
    </xf>
    <xf numFmtId="0" fontId="5" fillId="0" borderId="0" xfId="1" applyFont="1" applyFill="1" applyBorder="1" applyAlignment="1">
      <alignment horizontal="center" vertical="top"/>
    </xf>
    <xf numFmtId="0" fontId="6" fillId="0" borderId="0" xfId="1" applyFont="1" applyBorder="1" applyAlignment="1">
      <alignment horizontal="center" vertical="center"/>
    </xf>
    <xf numFmtId="0" fontId="6" fillId="0" borderId="0" xfId="1" applyFont="1" applyBorder="1" applyAlignment="1">
      <alignment horizontal="left" vertical="center"/>
    </xf>
    <xf numFmtId="0" fontId="5" fillId="0" borderId="0" xfId="1" applyFont="1" applyFill="1" applyBorder="1" applyAlignment="1">
      <alignment horizontal="center" vertical="top" wrapText="1"/>
    </xf>
    <xf numFmtId="2" fontId="13" fillId="0" borderId="1" xfId="1" applyNumberFormat="1" applyFont="1" applyFill="1" applyBorder="1" applyAlignment="1">
      <alignment horizontal="center" vertical="center" wrapText="1"/>
    </xf>
    <xf numFmtId="0" fontId="11" fillId="0" borderId="1" xfId="1" applyFont="1" applyFill="1" applyBorder="1" applyAlignment="1">
      <alignment horizontal="center" vertical="top"/>
    </xf>
    <xf numFmtId="0" fontId="11" fillId="0" borderId="1" xfId="1" applyFont="1" applyFill="1" applyBorder="1" applyAlignment="1">
      <alignment horizontal="center" vertical="top" wrapText="1"/>
    </xf>
    <xf numFmtId="0" fontId="11" fillId="0" borderId="1" xfId="1" applyFont="1" applyFill="1" applyBorder="1" applyAlignment="1">
      <alignment horizontal="center" vertical="center" wrapText="1"/>
    </xf>
    <xf numFmtId="2" fontId="11" fillId="0" borderId="1" xfId="1" applyNumberFormat="1" applyFont="1" applyFill="1" applyBorder="1" applyAlignment="1">
      <alignment horizontal="center" vertical="center" wrapText="1"/>
    </xf>
    <xf numFmtId="0" fontId="5" fillId="0" borderId="0" xfId="1" applyFont="1" applyFill="1" applyBorder="1" applyAlignment="1">
      <alignment horizontal="center" wrapText="1"/>
    </xf>
    <xf numFmtId="0" fontId="13" fillId="0" borderId="1" xfId="1" applyFont="1" applyFill="1" applyBorder="1" applyAlignment="1">
      <alignment horizontal="center" vertical="center" wrapText="1"/>
    </xf>
    <xf numFmtId="0" fontId="11" fillId="0" borderId="1" xfId="1" applyFont="1" applyFill="1" applyBorder="1" applyAlignment="1">
      <alignment horizontal="center"/>
    </xf>
    <xf numFmtId="2" fontId="13" fillId="0" borderId="1" xfId="1" applyNumberFormat="1" applyFont="1" applyFill="1" applyBorder="1" applyAlignment="1">
      <alignment horizontal="center" vertical="center"/>
    </xf>
    <xf numFmtId="0" fontId="11" fillId="0" borderId="1" xfId="1" applyFont="1" applyFill="1" applyBorder="1" applyAlignment="1">
      <alignment horizontal="left"/>
    </xf>
    <xf numFmtId="0" fontId="11" fillId="0" borderId="1" xfId="2" applyFont="1" applyFill="1" applyBorder="1" applyAlignment="1">
      <alignment horizontal="left" vertical="center"/>
    </xf>
    <xf numFmtId="0" fontId="13" fillId="0" borderId="1" xfId="1" applyFont="1" applyFill="1" applyBorder="1" applyAlignment="1">
      <alignment horizontal="center"/>
    </xf>
    <xf numFmtId="0" fontId="5" fillId="0" borderId="0" xfId="1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 wrapText="1"/>
    </xf>
    <xf numFmtId="1" fontId="14" fillId="0" borderId="1" xfId="0" applyNumberFormat="1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4" fontId="14" fillId="0" borderId="1" xfId="0" applyNumberFormat="1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/>
    </xf>
    <xf numFmtId="0" fontId="17" fillId="0" borderId="0" xfId="0" applyFont="1" applyFill="1" applyBorder="1" applyAlignment="1">
      <alignment horizontal="left" vertical="center"/>
    </xf>
    <xf numFmtId="0" fontId="17" fillId="0" borderId="0" xfId="0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left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left" vertical="center"/>
    </xf>
    <xf numFmtId="0" fontId="15" fillId="0" borderId="1" xfId="0" applyFont="1" applyFill="1" applyBorder="1" applyAlignment="1">
      <alignment horizontal="justify" vertical="center" wrapText="1"/>
    </xf>
    <xf numFmtId="4" fontId="14" fillId="2" borderId="1" xfId="0" applyNumberFormat="1" applyFont="1" applyFill="1" applyBorder="1" applyAlignment="1">
      <alignment horizontal="center" vertical="center" wrapText="1"/>
    </xf>
    <xf numFmtId="0" fontId="6" fillId="0" borderId="0" xfId="1" applyFont="1" applyFill="1" applyAlignment="1">
      <alignment horizontal="center"/>
    </xf>
    <xf numFmtId="0" fontId="5" fillId="0" borderId="0" xfId="1" applyFont="1" applyFill="1" applyAlignment="1">
      <alignment horizontal="left" vertical="top" wrapText="1"/>
    </xf>
    <xf numFmtId="0" fontId="6" fillId="0" borderId="5" xfId="1" applyFont="1" applyFill="1" applyBorder="1" applyAlignment="1">
      <alignment horizontal="center" vertical="center" wrapText="1"/>
    </xf>
    <xf numFmtId="0" fontId="6" fillId="0" borderId="4" xfId="1" applyFont="1" applyFill="1" applyBorder="1" applyAlignment="1">
      <alignment horizontal="center" vertical="center" wrapText="1"/>
    </xf>
    <xf numFmtId="0" fontId="5" fillId="0" borderId="0" xfId="1" applyFont="1" applyFill="1" applyAlignment="1">
      <alignment horizontal="left"/>
    </xf>
    <xf numFmtId="0" fontId="14" fillId="0" borderId="1" xfId="0" applyFont="1" applyFill="1" applyBorder="1" applyAlignment="1">
      <alignment horizontal="left" vertical="center" wrapText="1"/>
    </xf>
    <xf numFmtId="0" fontId="1" fillId="0" borderId="7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6" fillId="0" borderId="0" xfId="1" applyFont="1" applyFill="1" applyAlignment="1">
      <alignment horizontal="center" vertical="center"/>
    </xf>
    <xf numFmtId="0" fontId="12" fillId="0" borderId="1" xfId="1" applyFont="1" applyFill="1" applyBorder="1" applyAlignment="1">
      <alignment horizontal="center" vertical="center"/>
    </xf>
    <xf numFmtId="0" fontId="11" fillId="0" borderId="5" xfId="1" applyFont="1" applyFill="1" applyBorder="1" applyAlignment="1">
      <alignment horizontal="left" vertical="center" wrapText="1"/>
    </xf>
    <xf numFmtId="0" fontId="11" fillId="0" borderId="11" xfId="1" applyFont="1" applyFill="1" applyBorder="1" applyAlignment="1">
      <alignment horizontal="left" vertical="center" wrapText="1"/>
    </xf>
    <xf numFmtId="0" fontId="11" fillId="0" borderId="4" xfId="1" applyFont="1" applyFill="1" applyBorder="1" applyAlignment="1">
      <alignment horizontal="left" vertical="center" wrapText="1"/>
    </xf>
    <xf numFmtId="0" fontId="11" fillId="0" borderId="10" xfId="1" applyFont="1" applyFill="1" applyBorder="1" applyAlignment="1">
      <alignment horizontal="left" vertical="center" wrapText="1"/>
    </xf>
    <xf numFmtId="0" fontId="11" fillId="0" borderId="9" xfId="1" applyFont="1" applyFill="1" applyBorder="1" applyAlignment="1">
      <alignment horizontal="left" vertical="center" wrapText="1"/>
    </xf>
    <xf numFmtId="0" fontId="11" fillId="0" borderId="8" xfId="1" applyFont="1" applyFill="1" applyBorder="1" applyAlignment="1">
      <alignment horizontal="left" vertical="center" wrapText="1"/>
    </xf>
    <xf numFmtId="0" fontId="11" fillId="0" borderId="1" xfId="1" applyFont="1" applyFill="1" applyBorder="1" applyAlignment="1">
      <alignment horizontal="center" vertical="center"/>
    </xf>
    <xf numFmtId="0" fontId="13" fillId="0" borderId="7" xfId="1" applyFont="1" applyBorder="1" applyAlignment="1">
      <alignment horizontal="center" vertical="center"/>
    </xf>
    <xf numFmtId="0" fontId="13" fillId="0" borderId="6" xfId="1" applyFont="1" applyBorder="1" applyAlignment="1">
      <alignment horizontal="center" vertical="center"/>
    </xf>
    <xf numFmtId="0" fontId="13" fillId="0" borderId="3" xfId="1" applyFont="1" applyBorder="1" applyAlignment="1">
      <alignment horizontal="center" vertical="center"/>
    </xf>
    <xf numFmtId="0" fontId="11" fillId="0" borderId="0" xfId="1" applyFont="1" applyFill="1" applyBorder="1" applyAlignment="1">
      <alignment horizontal="left" vertical="center" wrapText="1"/>
    </xf>
    <xf numFmtId="0" fontId="11" fillId="0" borderId="0" xfId="1" applyFont="1" applyFill="1" applyAlignment="1">
      <alignment horizontal="left" vertical="center" wrapText="1"/>
    </xf>
    <xf numFmtId="0" fontId="5" fillId="0" borderId="0" xfId="1" applyFont="1" applyFill="1" applyAlignment="1">
      <alignment horizontal="left"/>
    </xf>
    <xf numFmtId="0" fontId="6" fillId="0" borderId="0" xfId="1" applyFont="1" applyFill="1" applyAlignment="1">
      <alignment horizontal="center"/>
    </xf>
    <xf numFmtId="0" fontId="5" fillId="0" borderId="0" xfId="1" applyFont="1" applyFill="1" applyAlignment="1">
      <alignment horizontal="left" vertical="top" wrapText="1"/>
    </xf>
    <xf numFmtId="0" fontId="10" fillId="0" borderId="0" xfId="1" applyFont="1" applyFill="1" applyBorder="1" applyAlignment="1">
      <alignment horizontal="center"/>
    </xf>
    <xf numFmtId="0" fontId="6" fillId="0" borderId="5" xfId="1" applyFont="1" applyFill="1" applyBorder="1" applyAlignment="1">
      <alignment horizontal="center" vertical="center" wrapText="1"/>
    </xf>
    <xf numFmtId="0" fontId="6" fillId="0" borderId="4" xfId="1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right" vertical="top" wrapText="1"/>
    </xf>
    <xf numFmtId="0" fontId="5" fillId="0" borderId="1" xfId="1" applyFont="1" applyFill="1" applyBorder="1" applyAlignment="1">
      <alignment horizontal="right" vertical="top" wrapText="1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left" vertical="center" wrapText="1"/>
    </xf>
    <xf numFmtId="0" fontId="11" fillId="0" borderId="0" xfId="0" applyFont="1" applyFill="1" applyBorder="1"/>
  </cellXfs>
  <cellStyles count="3">
    <cellStyle name="Normal" xfId="0" builtinId="0"/>
    <cellStyle name="Normal 2" xfId="1"/>
    <cellStyle name="Normal_11 KV&amp;LT schedule 19.11.09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5"/>
  <sheetViews>
    <sheetView view="pageBreakPreview" zoomScale="70" zoomScaleSheetLayoutView="70" workbookViewId="0">
      <selection activeCell="D7" sqref="D7"/>
    </sheetView>
  </sheetViews>
  <sheetFormatPr defaultRowHeight="12.75"/>
  <cols>
    <col min="1" max="1" width="10" style="1" customWidth="1"/>
    <col min="2" max="2" width="19" style="1" customWidth="1"/>
    <col min="3" max="3" width="42.83203125" style="2" customWidth="1"/>
    <col min="4" max="4" width="114.83203125" customWidth="1"/>
    <col min="5" max="5" width="27" customWidth="1"/>
    <col min="6" max="6" width="26" style="1" customWidth="1"/>
    <col min="7" max="7" width="25.83203125" hidden="1" customWidth="1"/>
    <col min="8" max="8" width="9.33203125" style="1"/>
  </cols>
  <sheetData>
    <row r="1" spans="1:8" ht="51" customHeight="1">
      <c r="A1" s="63" t="s">
        <v>77</v>
      </c>
      <c r="B1" s="64"/>
      <c r="C1" s="64"/>
      <c r="D1" s="64"/>
      <c r="E1" s="64"/>
      <c r="F1" s="65"/>
    </row>
    <row r="2" spans="1:8" s="50" customFormat="1" ht="42.75" customHeight="1">
      <c r="A2" s="45" t="s">
        <v>4</v>
      </c>
      <c r="B2" s="45" t="s">
        <v>0</v>
      </c>
      <c r="C2" s="45" t="s">
        <v>1</v>
      </c>
      <c r="D2" s="45" t="s">
        <v>62</v>
      </c>
      <c r="E2" s="45" t="s">
        <v>2</v>
      </c>
      <c r="F2" s="53" t="s">
        <v>61</v>
      </c>
      <c r="G2" s="50" t="s">
        <v>3</v>
      </c>
      <c r="H2" s="51"/>
    </row>
    <row r="3" spans="1:8" s="50" customFormat="1" ht="85.5" customHeight="1">
      <c r="A3" s="45">
        <v>1</v>
      </c>
      <c r="B3" s="45" t="s">
        <v>78</v>
      </c>
      <c r="C3" s="46">
        <v>989000002883</v>
      </c>
      <c r="D3" s="62" t="s">
        <v>79</v>
      </c>
      <c r="E3" s="56">
        <v>127370.93999999999</v>
      </c>
      <c r="F3" s="49" t="s">
        <v>83</v>
      </c>
      <c r="H3" s="51"/>
    </row>
    <row r="4" spans="1:8" s="50" customFormat="1" ht="85.5" customHeight="1">
      <c r="A4" s="45">
        <v>2</v>
      </c>
      <c r="B4" s="45" t="s">
        <v>63</v>
      </c>
      <c r="C4" s="46" t="s">
        <v>64</v>
      </c>
      <c r="D4" s="55" t="s">
        <v>65</v>
      </c>
      <c r="E4" s="56">
        <v>270468.12</v>
      </c>
      <c r="F4" s="49" t="s">
        <v>80</v>
      </c>
      <c r="H4" s="51"/>
    </row>
    <row r="5" spans="1:8" s="50" customFormat="1" ht="85.5" customHeight="1">
      <c r="A5" s="45">
        <v>3</v>
      </c>
      <c r="B5" s="45" t="s">
        <v>66</v>
      </c>
      <c r="C5" s="46" t="s">
        <v>67</v>
      </c>
      <c r="D5" s="55" t="s">
        <v>68</v>
      </c>
      <c r="E5" s="56">
        <v>313265.3</v>
      </c>
      <c r="F5" s="53" t="s">
        <v>80</v>
      </c>
      <c r="H5" s="51"/>
    </row>
    <row r="6" spans="1:8" s="50" customFormat="1" ht="85.5" customHeight="1">
      <c r="A6" s="45">
        <v>4</v>
      </c>
      <c r="B6" s="45" t="s">
        <v>72</v>
      </c>
      <c r="C6" s="46" t="s">
        <v>73</v>
      </c>
      <c r="D6" s="52" t="s">
        <v>74</v>
      </c>
      <c r="E6" s="56">
        <v>371085.46</v>
      </c>
      <c r="F6" s="53" t="s">
        <v>82</v>
      </c>
      <c r="H6" s="51"/>
    </row>
    <row r="7" spans="1:8" s="50" customFormat="1" ht="85.5" customHeight="1">
      <c r="A7" s="45">
        <v>5</v>
      </c>
      <c r="B7" s="45" t="s">
        <v>5</v>
      </c>
      <c r="C7" s="46" t="s">
        <v>75</v>
      </c>
      <c r="D7" s="52" t="s">
        <v>76</v>
      </c>
      <c r="E7" s="56">
        <v>177848.48</v>
      </c>
      <c r="F7" s="49" t="s">
        <v>82</v>
      </c>
      <c r="H7" s="51"/>
    </row>
    <row r="8" spans="1:8" s="50" customFormat="1" ht="85.5" customHeight="1">
      <c r="A8" s="45">
        <v>6</v>
      </c>
      <c r="B8" s="45" t="s">
        <v>69</v>
      </c>
      <c r="C8" s="45" t="s">
        <v>70</v>
      </c>
      <c r="D8" s="52" t="s">
        <v>71</v>
      </c>
      <c r="E8" s="56">
        <v>265446.02</v>
      </c>
      <c r="F8" s="53" t="s">
        <v>81</v>
      </c>
      <c r="H8" s="51"/>
    </row>
    <row r="9" spans="1:8" s="50" customFormat="1" ht="82.5" customHeight="1">
      <c r="A9" s="45"/>
      <c r="B9" s="45"/>
      <c r="C9" s="46"/>
      <c r="D9" s="52"/>
      <c r="E9" s="48"/>
      <c r="F9" s="49"/>
      <c r="H9" s="51"/>
    </row>
    <row r="10" spans="1:8" s="50" customFormat="1" ht="100.5" customHeight="1">
      <c r="A10" s="45"/>
      <c r="B10" s="45"/>
      <c r="C10" s="54"/>
      <c r="D10" s="52"/>
      <c r="E10" s="52"/>
      <c r="F10" s="53"/>
      <c r="H10" s="51"/>
    </row>
    <row r="11" spans="1:8" s="50" customFormat="1" ht="82.5" customHeight="1">
      <c r="A11" s="45"/>
      <c r="B11" s="45"/>
      <c r="C11" s="46"/>
      <c r="D11" s="52"/>
      <c r="E11" s="52"/>
      <c r="F11" s="49"/>
      <c r="H11" s="51"/>
    </row>
    <row r="12" spans="1:8" s="50" customFormat="1" ht="82.5" customHeight="1">
      <c r="A12" s="45"/>
      <c r="B12" s="45"/>
      <c r="C12" s="46"/>
      <c r="D12" s="52"/>
      <c r="E12" s="52"/>
      <c r="F12" s="49"/>
      <c r="H12" s="51"/>
    </row>
    <row r="13" spans="1:8" s="50" customFormat="1" ht="53.25" customHeight="1">
      <c r="A13" s="45"/>
      <c r="B13" s="45"/>
      <c r="C13" s="46"/>
      <c r="D13" s="47"/>
      <c r="E13" s="48"/>
      <c r="F13" s="49"/>
      <c r="H13" s="51"/>
    </row>
    <row r="14" spans="1:8" s="4" customFormat="1" ht="80.099999999999994" customHeight="1">
      <c r="A14" s="1"/>
      <c r="B14" s="1"/>
      <c r="C14" s="2"/>
      <c r="D14"/>
      <c r="E14"/>
      <c r="F14" s="44"/>
      <c r="H14" s="3"/>
    </row>
    <row r="15" spans="1:8" ht="77.25" customHeight="1"/>
  </sheetData>
  <mergeCells count="1">
    <mergeCell ref="A1:F1"/>
  </mergeCells>
  <printOptions horizontalCentered="1"/>
  <pageMargins left="0.2" right="0.2" top="0.35433070866141736" bottom="0.27559055118110237" header="0.31496062992125984" footer="0.31496062992125984"/>
  <pageSetup paperSize="9" scale="67" orientation="landscape" r:id="rId1"/>
  <rowBreaks count="1" manualBreakCount="1">
    <brk id="8" max="5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0000"/>
    <pageSetUpPr fitToPage="1"/>
  </sheetPr>
  <dimension ref="A1:H75"/>
  <sheetViews>
    <sheetView tabSelected="1" showWhiteSpace="0" view="pageBreakPreview" topLeftCell="A28" zoomScale="115" zoomScaleSheetLayoutView="115" workbookViewId="0">
      <selection activeCell="A2" sqref="A2:G3"/>
    </sheetView>
  </sheetViews>
  <sheetFormatPr defaultRowHeight="15"/>
  <cols>
    <col min="1" max="1" width="9.6640625" style="6" customWidth="1"/>
    <col min="2" max="2" width="19.6640625" style="6" customWidth="1"/>
    <col min="3" max="3" width="67.5" style="7" customWidth="1"/>
    <col min="4" max="4" width="14" style="6" customWidth="1"/>
    <col min="5" max="5" width="9.1640625" style="6" customWidth="1"/>
    <col min="6" max="6" width="18.83203125" style="6" customWidth="1"/>
    <col min="7" max="7" width="25.83203125" style="6" customWidth="1"/>
    <col min="8" max="8" width="16" style="5" bestFit="1" customWidth="1"/>
    <col min="9" max="9" width="13.1640625" style="5" bestFit="1" customWidth="1"/>
    <col min="10" max="10" width="9.33203125" style="5"/>
    <col min="11" max="11" width="14.33203125" style="5" customWidth="1"/>
    <col min="12" max="12" width="12.83203125" style="5" bestFit="1" customWidth="1"/>
    <col min="13" max="16384" width="9.33203125" style="5"/>
  </cols>
  <sheetData>
    <row r="1" spans="1:7" s="43" customFormat="1" ht="21.75" customHeight="1">
      <c r="A1" s="67" t="s">
        <v>50</v>
      </c>
      <c r="B1" s="67"/>
      <c r="C1" s="67"/>
      <c r="D1" s="67"/>
      <c r="E1" s="67"/>
      <c r="F1" s="67"/>
      <c r="G1" s="67"/>
    </row>
    <row r="2" spans="1:7" ht="15" customHeight="1">
      <c r="A2" s="68" t="s">
        <v>106</v>
      </c>
      <c r="B2" s="69"/>
      <c r="C2" s="69"/>
      <c r="D2" s="69"/>
      <c r="E2" s="69"/>
      <c r="F2" s="69"/>
      <c r="G2" s="70"/>
    </row>
    <row r="3" spans="1:7" ht="47.25" customHeight="1">
      <c r="A3" s="71"/>
      <c r="B3" s="72"/>
      <c r="C3" s="72"/>
      <c r="D3" s="72"/>
      <c r="E3" s="72"/>
      <c r="F3" s="72"/>
      <c r="G3" s="73"/>
    </row>
    <row r="4" spans="1:7" ht="23.25" customHeight="1">
      <c r="A4" s="42"/>
      <c r="B4" s="41"/>
      <c r="C4" s="40"/>
      <c r="D4" s="74" t="s">
        <v>49</v>
      </c>
      <c r="E4" s="74"/>
      <c r="F4" s="39">
        <f>ROUNDUP(G24,0)</f>
        <v>265447</v>
      </c>
      <c r="G4" s="38"/>
    </row>
    <row r="5" spans="1:7" s="36" customFormat="1" ht="45.75" customHeight="1">
      <c r="A5" s="37" t="s">
        <v>26</v>
      </c>
      <c r="B5" s="37" t="s">
        <v>25</v>
      </c>
      <c r="C5" s="37" t="s">
        <v>24</v>
      </c>
      <c r="D5" s="37" t="s">
        <v>23</v>
      </c>
      <c r="E5" s="37" t="s">
        <v>22</v>
      </c>
      <c r="F5" s="37" t="s">
        <v>48</v>
      </c>
      <c r="G5" s="37" t="s">
        <v>47</v>
      </c>
    </row>
    <row r="6" spans="1:7" s="13" customFormat="1" ht="28.5" customHeight="1">
      <c r="A6" s="34">
        <v>1</v>
      </c>
      <c r="B6" s="34" t="s">
        <v>59</v>
      </c>
      <c r="C6" s="34" t="s">
        <v>60</v>
      </c>
      <c r="D6" s="34">
        <v>1.56</v>
      </c>
      <c r="E6" s="34" t="s">
        <v>40</v>
      </c>
      <c r="F6" s="34">
        <v>12600.06</v>
      </c>
      <c r="G6" s="35">
        <f>F6*D6</f>
        <v>19656.0936</v>
      </c>
    </row>
    <row r="7" spans="1:7" s="13" customFormat="1" ht="28.5" customHeight="1">
      <c r="A7" s="34">
        <v>2</v>
      </c>
      <c r="B7" s="34" t="s">
        <v>95</v>
      </c>
      <c r="C7" s="34" t="s">
        <v>96</v>
      </c>
      <c r="D7" s="34">
        <v>20</v>
      </c>
      <c r="E7" s="34" t="s">
        <v>36</v>
      </c>
      <c r="F7" s="34">
        <v>1308.1500000000001</v>
      </c>
      <c r="G7" s="35">
        <f t="shared" ref="G7:G23" si="0">F7*D7</f>
        <v>26163</v>
      </c>
    </row>
    <row r="8" spans="1:7" s="13" customFormat="1" ht="28.5" customHeight="1">
      <c r="A8" s="34">
        <v>3</v>
      </c>
      <c r="B8" s="34" t="s">
        <v>87</v>
      </c>
      <c r="C8" s="34" t="s">
        <v>88</v>
      </c>
      <c r="D8" s="34">
        <v>20</v>
      </c>
      <c r="E8" s="34" t="s">
        <v>36</v>
      </c>
      <c r="F8" s="34">
        <v>4165.28</v>
      </c>
      <c r="G8" s="35">
        <f t="shared" si="0"/>
        <v>83305.599999999991</v>
      </c>
    </row>
    <row r="9" spans="1:7" s="13" customFormat="1" ht="28.5" customHeight="1">
      <c r="A9" s="34">
        <v>4</v>
      </c>
      <c r="B9" s="34" t="s">
        <v>39</v>
      </c>
      <c r="C9" s="34" t="s">
        <v>38</v>
      </c>
      <c r="D9" s="34">
        <v>60</v>
      </c>
      <c r="E9" s="34" t="s">
        <v>37</v>
      </c>
      <c r="F9" s="34">
        <v>91.25</v>
      </c>
      <c r="G9" s="35">
        <f t="shared" si="0"/>
        <v>5475</v>
      </c>
    </row>
    <row r="10" spans="1:7" s="13" customFormat="1" ht="28.5" customHeight="1">
      <c r="A10" s="34">
        <v>5</v>
      </c>
      <c r="B10" s="34" t="s">
        <v>89</v>
      </c>
      <c r="C10" s="34" t="s">
        <v>90</v>
      </c>
      <c r="D10" s="34">
        <v>20</v>
      </c>
      <c r="E10" s="34" t="s">
        <v>36</v>
      </c>
      <c r="F10" s="34">
        <v>431.97</v>
      </c>
      <c r="G10" s="35">
        <f t="shared" si="0"/>
        <v>8639.4000000000015</v>
      </c>
    </row>
    <row r="11" spans="1:7" s="13" customFormat="1" ht="28.5" customHeight="1">
      <c r="A11" s="34">
        <v>6</v>
      </c>
      <c r="B11" s="34" t="s">
        <v>51</v>
      </c>
      <c r="C11" s="34" t="s">
        <v>52</v>
      </c>
      <c r="D11" s="34">
        <v>1.56</v>
      </c>
      <c r="E11" s="34" t="s">
        <v>40</v>
      </c>
      <c r="F11" s="34">
        <v>765</v>
      </c>
      <c r="G11" s="35">
        <f t="shared" si="0"/>
        <v>1193.4000000000001</v>
      </c>
    </row>
    <row r="12" spans="1:7" s="13" customFormat="1" ht="28.5" customHeight="1">
      <c r="A12" s="34">
        <v>7</v>
      </c>
      <c r="B12" s="34" t="s">
        <v>97</v>
      </c>
      <c r="C12" s="34" t="s">
        <v>98</v>
      </c>
      <c r="D12" s="34">
        <v>2</v>
      </c>
      <c r="E12" s="34" t="s">
        <v>36</v>
      </c>
      <c r="F12" s="34">
        <v>2908.02</v>
      </c>
      <c r="G12" s="35">
        <f t="shared" si="0"/>
        <v>5816.04</v>
      </c>
    </row>
    <row r="13" spans="1:7" s="13" customFormat="1" ht="28.5" customHeight="1">
      <c r="A13" s="34">
        <v>8</v>
      </c>
      <c r="B13" s="34" t="s">
        <v>99</v>
      </c>
      <c r="C13" s="34" t="s">
        <v>100</v>
      </c>
      <c r="D13" s="34">
        <v>20</v>
      </c>
      <c r="E13" s="34" t="s">
        <v>36</v>
      </c>
      <c r="F13" s="34">
        <v>32</v>
      </c>
      <c r="G13" s="35">
        <f t="shared" si="0"/>
        <v>640</v>
      </c>
    </row>
    <row r="14" spans="1:7" s="13" customFormat="1" ht="28.5" customHeight="1">
      <c r="A14" s="34">
        <v>9</v>
      </c>
      <c r="B14" s="34" t="s">
        <v>93</v>
      </c>
      <c r="C14" s="34" t="s">
        <v>94</v>
      </c>
      <c r="D14" s="34">
        <v>10</v>
      </c>
      <c r="E14" s="34" t="s">
        <v>36</v>
      </c>
      <c r="F14" s="34">
        <v>10</v>
      </c>
      <c r="G14" s="35">
        <f t="shared" si="0"/>
        <v>100</v>
      </c>
    </row>
    <row r="15" spans="1:7" s="13" customFormat="1" ht="28.5" customHeight="1">
      <c r="A15" s="34">
        <v>10</v>
      </c>
      <c r="B15" s="34" t="s">
        <v>91</v>
      </c>
      <c r="C15" s="34" t="s">
        <v>92</v>
      </c>
      <c r="D15" s="34">
        <v>30</v>
      </c>
      <c r="E15" s="34" t="s">
        <v>36</v>
      </c>
      <c r="F15" s="34">
        <v>2</v>
      </c>
      <c r="G15" s="35">
        <f t="shared" si="0"/>
        <v>60</v>
      </c>
    </row>
    <row r="16" spans="1:7" s="13" customFormat="1" ht="28.5" customHeight="1">
      <c r="A16" s="34">
        <v>11</v>
      </c>
      <c r="B16" s="34" t="s">
        <v>84</v>
      </c>
      <c r="C16" s="34" t="s">
        <v>85</v>
      </c>
      <c r="D16" s="34">
        <v>1</v>
      </c>
      <c r="E16" s="34" t="s">
        <v>36</v>
      </c>
      <c r="F16" s="34">
        <v>3200</v>
      </c>
      <c r="G16" s="35">
        <f t="shared" si="0"/>
        <v>3200</v>
      </c>
    </row>
    <row r="17" spans="1:8" s="13" customFormat="1" ht="28.5" customHeight="1">
      <c r="A17" s="34">
        <v>12</v>
      </c>
      <c r="B17" s="34" t="s">
        <v>46</v>
      </c>
      <c r="C17" s="34" t="s">
        <v>45</v>
      </c>
      <c r="D17" s="34">
        <v>29</v>
      </c>
      <c r="E17" s="34" t="s">
        <v>36</v>
      </c>
      <c r="F17" s="34">
        <v>407.29</v>
      </c>
      <c r="G17" s="35">
        <f t="shared" si="0"/>
        <v>11811.41</v>
      </c>
    </row>
    <row r="18" spans="1:8" s="13" customFormat="1" ht="28.5" customHeight="1">
      <c r="A18" s="34">
        <v>13</v>
      </c>
      <c r="B18" s="34" t="s">
        <v>101</v>
      </c>
      <c r="C18" s="34" t="s">
        <v>102</v>
      </c>
      <c r="D18" s="34">
        <v>15</v>
      </c>
      <c r="E18" s="34" t="s">
        <v>36</v>
      </c>
      <c r="F18" s="34">
        <v>2400</v>
      </c>
      <c r="G18" s="35">
        <f t="shared" si="0"/>
        <v>36000</v>
      </c>
    </row>
    <row r="19" spans="1:8" s="13" customFormat="1" ht="28.5" customHeight="1">
      <c r="A19" s="34">
        <v>14</v>
      </c>
      <c r="B19" s="34" t="s">
        <v>42</v>
      </c>
      <c r="C19" s="34" t="s">
        <v>41</v>
      </c>
      <c r="D19" s="34">
        <v>14</v>
      </c>
      <c r="E19" s="34" t="s">
        <v>36</v>
      </c>
      <c r="F19" s="34">
        <v>2400</v>
      </c>
      <c r="G19" s="35">
        <f t="shared" si="0"/>
        <v>33600</v>
      </c>
    </row>
    <row r="20" spans="1:8" s="13" customFormat="1" ht="28.5" customHeight="1">
      <c r="A20" s="34">
        <v>15</v>
      </c>
      <c r="B20" s="34" t="s">
        <v>44</v>
      </c>
      <c r="C20" s="34" t="s">
        <v>43</v>
      </c>
      <c r="D20" s="34">
        <v>29</v>
      </c>
      <c r="E20" s="34" t="s">
        <v>36</v>
      </c>
      <c r="F20" s="34">
        <v>700</v>
      </c>
      <c r="G20" s="35">
        <f t="shared" si="0"/>
        <v>20300</v>
      </c>
    </row>
    <row r="21" spans="1:8" s="13" customFormat="1" ht="28.5" customHeight="1">
      <c r="A21" s="34">
        <v>16</v>
      </c>
      <c r="B21" s="34" t="s">
        <v>57</v>
      </c>
      <c r="C21" s="34" t="s">
        <v>58</v>
      </c>
      <c r="D21" s="34">
        <v>4</v>
      </c>
      <c r="E21" s="34" t="s">
        <v>36</v>
      </c>
      <c r="F21" s="34">
        <v>600</v>
      </c>
      <c r="G21" s="35">
        <f t="shared" si="0"/>
        <v>2400</v>
      </c>
    </row>
    <row r="22" spans="1:8" s="13" customFormat="1" ht="28.5" customHeight="1">
      <c r="A22" s="34">
        <v>17</v>
      </c>
      <c r="B22" s="34" t="s">
        <v>55</v>
      </c>
      <c r="C22" s="34" t="s">
        <v>56</v>
      </c>
      <c r="D22" s="34">
        <v>4</v>
      </c>
      <c r="E22" s="34" t="s">
        <v>36</v>
      </c>
      <c r="F22" s="34">
        <v>271.52</v>
      </c>
      <c r="G22" s="35">
        <f t="shared" si="0"/>
        <v>1086.08</v>
      </c>
    </row>
    <row r="23" spans="1:8" s="13" customFormat="1" ht="28.5" customHeight="1">
      <c r="A23" s="34">
        <v>18</v>
      </c>
      <c r="B23" s="34" t="s">
        <v>53</v>
      </c>
      <c r="C23" s="34" t="s">
        <v>54</v>
      </c>
      <c r="D23" s="34">
        <v>4</v>
      </c>
      <c r="E23" s="34" t="s">
        <v>36</v>
      </c>
      <c r="F23" s="34">
        <v>1500</v>
      </c>
      <c r="G23" s="35">
        <f t="shared" si="0"/>
        <v>6000</v>
      </c>
    </row>
    <row r="24" spans="1:8" ht="21" customHeight="1">
      <c r="A24" s="34"/>
      <c r="B24" s="33"/>
      <c r="C24" s="75" t="s">
        <v>35</v>
      </c>
      <c r="D24" s="76"/>
      <c r="E24" s="77"/>
      <c r="F24" s="32"/>
      <c r="G24" s="31">
        <f>SUM(G6:G23)</f>
        <v>265446.02359999996</v>
      </c>
      <c r="H24" s="25"/>
    </row>
    <row r="25" spans="1:8" ht="21" customHeight="1">
      <c r="A25" s="30"/>
      <c r="B25" s="30"/>
      <c r="C25" s="29"/>
      <c r="D25" s="28"/>
      <c r="E25" s="28"/>
      <c r="F25" s="27"/>
      <c r="G25" s="26"/>
      <c r="H25" s="25"/>
    </row>
    <row r="26" spans="1:8" ht="21" customHeight="1">
      <c r="A26" s="22"/>
      <c r="B26" s="24" t="s">
        <v>34</v>
      </c>
      <c r="C26" s="23"/>
      <c r="D26" s="22"/>
      <c r="E26" s="22"/>
      <c r="F26" s="22"/>
      <c r="G26" s="22"/>
      <c r="H26" s="25"/>
    </row>
    <row r="27" spans="1:8" ht="43.5" customHeight="1">
      <c r="A27" s="21">
        <v>1</v>
      </c>
      <c r="B27" s="78" t="s">
        <v>33</v>
      </c>
      <c r="C27" s="78"/>
      <c r="D27" s="78"/>
      <c r="E27" s="78"/>
      <c r="F27" s="78"/>
      <c r="G27" s="78"/>
      <c r="H27" s="25"/>
    </row>
    <row r="28" spans="1:8" ht="39" customHeight="1">
      <c r="A28" s="21">
        <v>2</v>
      </c>
      <c r="B28" s="79" t="s">
        <v>105</v>
      </c>
      <c r="C28" s="79"/>
      <c r="D28" s="79"/>
      <c r="E28" s="79"/>
      <c r="F28" s="79"/>
      <c r="G28" s="79"/>
      <c r="H28" s="25"/>
    </row>
    <row r="29" spans="1:8" ht="36.75" customHeight="1">
      <c r="A29" s="21">
        <v>3</v>
      </c>
      <c r="B29" s="79" t="s">
        <v>32</v>
      </c>
      <c r="C29" s="79"/>
      <c r="D29" s="79"/>
      <c r="E29" s="79"/>
      <c r="F29" s="79"/>
      <c r="G29" s="79"/>
      <c r="H29" s="25"/>
    </row>
    <row r="30" spans="1:8" ht="21" customHeight="1">
      <c r="A30" s="21">
        <v>4</v>
      </c>
      <c r="B30" s="79" t="s">
        <v>31</v>
      </c>
      <c r="C30" s="79"/>
      <c r="D30" s="79"/>
      <c r="E30" s="79"/>
      <c r="F30" s="79"/>
      <c r="G30" s="79"/>
      <c r="H30" s="25"/>
    </row>
    <row r="31" spans="1:8" ht="33" customHeight="1">
      <c r="A31" s="21">
        <v>5</v>
      </c>
      <c r="B31" s="79" t="s">
        <v>104</v>
      </c>
      <c r="C31" s="79"/>
      <c r="D31" s="79"/>
      <c r="E31" s="79"/>
      <c r="F31" s="79"/>
      <c r="G31" s="79"/>
      <c r="H31" s="25"/>
    </row>
    <row r="32" spans="1:8" s="90" customFormat="1" ht="21" customHeight="1">
      <c r="A32" s="88">
        <v>6</v>
      </c>
      <c r="B32" s="89" t="s">
        <v>103</v>
      </c>
      <c r="C32" s="89"/>
      <c r="D32" s="89"/>
      <c r="E32" s="89"/>
      <c r="F32" s="89"/>
      <c r="G32" s="89"/>
    </row>
    <row r="33" spans="1:8" ht="24.75" customHeight="1">
      <c r="B33" s="80"/>
      <c r="C33" s="80"/>
      <c r="D33" s="17"/>
      <c r="E33" s="17"/>
      <c r="F33" s="17"/>
      <c r="G33" s="20"/>
      <c r="H33" s="25"/>
    </row>
    <row r="34" spans="1:8" ht="21" customHeight="1">
      <c r="A34" s="18" t="s">
        <v>30</v>
      </c>
      <c r="E34" s="81" t="s">
        <v>86</v>
      </c>
      <c r="F34" s="81"/>
      <c r="G34" s="81"/>
      <c r="H34" s="25"/>
    </row>
    <row r="35" spans="1:8" ht="21" customHeight="1">
      <c r="B35" s="57"/>
      <c r="E35" s="66" t="s">
        <v>29</v>
      </c>
      <c r="F35" s="66"/>
      <c r="G35" s="66"/>
      <c r="H35" s="25"/>
    </row>
    <row r="36" spans="1:8" ht="21" customHeight="1">
      <c r="C36" s="61"/>
      <c r="D36" s="17"/>
      <c r="E36" s="17"/>
      <c r="F36" s="17"/>
      <c r="G36" s="17"/>
      <c r="H36" s="25"/>
    </row>
    <row r="37" spans="1:8" ht="21" customHeight="1">
      <c r="A37" s="83" t="s">
        <v>28</v>
      </c>
      <c r="B37" s="83"/>
      <c r="C37" s="83"/>
      <c r="D37" s="83"/>
      <c r="E37" s="83"/>
      <c r="F37" s="83"/>
      <c r="G37" s="83"/>
      <c r="H37" s="25"/>
    </row>
    <row r="38" spans="1:8" ht="21" customHeight="1">
      <c r="A38" s="10" t="s">
        <v>27</v>
      </c>
      <c r="H38" s="25"/>
    </row>
    <row r="39" spans="1:8" ht="21" customHeight="1">
      <c r="H39" s="25"/>
    </row>
    <row r="40" spans="1:8" ht="21" customHeight="1">
      <c r="A40" s="15" t="s">
        <v>26</v>
      </c>
      <c r="B40" s="15" t="s">
        <v>25</v>
      </c>
      <c r="C40" s="16" t="s">
        <v>24</v>
      </c>
      <c r="D40" s="15" t="s">
        <v>23</v>
      </c>
      <c r="E40" s="15" t="s">
        <v>22</v>
      </c>
      <c r="F40" s="59" t="s">
        <v>21</v>
      </c>
      <c r="G40" s="60"/>
      <c r="H40" s="25"/>
    </row>
    <row r="41" spans="1:8" ht="21" customHeight="1">
      <c r="G41" s="14"/>
      <c r="H41" s="25"/>
    </row>
    <row r="42" spans="1:8" ht="21" customHeight="1">
      <c r="A42" s="10" t="s">
        <v>20</v>
      </c>
      <c r="B42" s="12"/>
      <c r="C42" s="11"/>
      <c r="H42" s="25"/>
    </row>
    <row r="43" spans="1:8" ht="21" customHeight="1">
      <c r="A43" s="10" t="s">
        <v>19</v>
      </c>
      <c r="B43" s="12"/>
      <c r="C43" s="11"/>
      <c r="H43" s="25"/>
    </row>
    <row r="44" spans="1:8" ht="23.25" customHeight="1">
      <c r="A44" s="10" t="s">
        <v>18</v>
      </c>
      <c r="B44" s="12"/>
      <c r="C44" s="11"/>
    </row>
    <row r="45" spans="1:8" ht="16.5">
      <c r="A45" s="10" t="s">
        <v>17</v>
      </c>
      <c r="B45" s="12"/>
      <c r="C45" s="11"/>
    </row>
    <row r="46" spans="1:8" s="19" customFormat="1" ht="23.25" customHeight="1">
      <c r="A46" s="10" t="s">
        <v>16</v>
      </c>
      <c r="B46" s="6"/>
      <c r="C46" s="7"/>
      <c r="D46" s="6"/>
      <c r="E46" s="6"/>
      <c r="F46" s="6"/>
      <c r="G46" s="6"/>
    </row>
    <row r="47" spans="1:8" s="19" customFormat="1" ht="38.25" customHeight="1">
      <c r="A47" s="10" t="s">
        <v>15</v>
      </c>
      <c r="B47" s="6"/>
      <c r="C47" s="7"/>
      <c r="D47" s="6"/>
      <c r="E47" s="6"/>
      <c r="F47" s="6"/>
      <c r="G47" s="6"/>
    </row>
    <row r="48" spans="1:8" s="19" customFormat="1" ht="39" customHeight="1">
      <c r="A48" s="6"/>
      <c r="B48" s="6"/>
      <c r="C48" s="7"/>
      <c r="D48" s="6"/>
      <c r="E48" s="6"/>
      <c r="F48" s="6"/>
      <c r="G48" s="6"/>
    </row>
    <row r="49" spans="1:7" s="19" customFormat="1" ht="40.5" customHeight="1">
      <c r="A49" s="6"/>
      <c r="B49" s="6"/>
      <c r="C49" s="7"/>
      <c r="D49" s="6"/>
      <c r="E49" s="6"/>
      <c r="F49" s="6"/>
      <c r="G49" s="6"/>
    </row>
    <row r="50" spans="1:7" s="19" customFormat="1" ht="30" customHeight="1">
      <c r="A50" s="6"/>
      <c r="B50" s="59" t="s">
        <v>14</v>
      </c>
      <c r="C50" s="84" t="s">
        <v>13</v>
      </c>
      <c r="D50" s="85"/>
      <c r="E50" s="6"/>
      <c r="F50" s="6"/>
      <c r="G50" s="6"/>
    </row>
    <row r="51" spans="1:7" s="19" customFormat="1" ht="30" customHeight="1">
      <c r="A51" s="6"/>
      <c r="B51" s="6"/>
      <c r="C51" s="7"/>
      <c r="D51" s="6"/>
      <c r="E51" s="6"/>
      <c r="F51" s="6"/>
      <c r="G51" s="6"/>
    </row>
    <row r="52" spans="1:7" ht="24.75" customHeight="1"/>
    <row r="53" spans="1:7">
      <c r="A53" s="86" t="s">
        <v>12</v>
      </c>
      <c r="B53" s="86"/>
      <c r="C53" s="86"/>
      <c r="D53" s="86"/>
      <c r="E53" s="86"/>
      <c r="F53" s="86"/>
      <c r="G53" s="8"/>
    </row>
    <row r="54" spans="1:7">
      <c r="A54" s="87" t="s">
        <v>11</v>
      </c>
      <c r="B54" s="87"/>
      <c r="C54" s="87"/>
      <c r="D54" s="87"/>
      <c r="E54" s="87"/>
      <c r="F54" s="87"/>
      <c r="G54" s="9">
        <f>G53*0.1236</f>
        <v>0</v>
      </c>
    </row>
    <row r="55" spans="1:7">
      <c r="A55" s="86" t="s">
        <v>10</v>
      </c>
      <c r="B55" s="86"/>
      <c r="C55" s="86"/>
      <c r="D55" s="86"/>
      <c r="E55" s="86"/>
      <c r="F55" s="86"/>
      <c r="G55" s="8">
        <f>SUM(G53:G54)</f>
        <v>0</v>
      </c>
    </row>
    <row r="57" spans="1:7">
      <c r="B57" s="82" t="s">
        <v>9</v>
      </c>
      <c r="C57" s="82"/>
      <c r="D57" s="82"/>
      <c r="E57" s="82"/>
      <c r="F57" s="82"/>
      <c r="G57" s="82"/>
    </row>
    <row r="58" spans="1:7">
      <c r="B58" s="82"/>
      <c r="C58" s="82"/>
      <c r="D58" s="82"/>
      <c r="E58" s="82"/>
      <c r="F58" s="82"/>
      <c r="G58" s="82"/>
    </row>
    <row r="59" spans="1:7">
      <c r="B59" s="82"/>
      <c r="C59" s="82"/>
      <c r="D59" s="82"/>
      <c r="E59" s="82"/>
      <c r="F59" s="82"/>
      <c r="G59" s="82"/>
    </row>
    <row r="60" spans="1:7" s="13" customFormat="1" ht="60.75" customHeight="1">
      <c r="A60" s="6"/>
      <c r="B60" s="82"/>
      <c r="C60" s="82"/>
      <c r="D60" s="82"/>
      <c r="E60" s="82"/>
      <c r="F60" s="82"/>
      <c r="G60" s="82"/>
    </row>
    <row r="61" spans="1:7" ht="59.25" customHeight="1">
      <c r="B61" s="58"/>
      <c r="C61" s="58"/>
      <c r="D61" s="58"/>
      <c r="E61" s="58"/>
      <c r="F61" s="58"/>
      <c r="G61" s="58"/>
    </row>
    <row r="62" spans="1:7">
      <c r="B62" s="82" t="s">
        <v>8</v>
      </c>
      <c r="C62" s="82"/>
      <c r="D62" s="82"/>
      <c r="E62" s="82"/>
      <c r="F62" s="82"/>
      <c r="G62" s="82"/>
    </row>
    <row r="63" spans="1:7">
      <c r="B63" s="82"/>
      <c r="C63" s="82"/>
      <c r="D63" s="82"/>
      <c r="E63" s="82"/>
      <c r="F63" s="82"/>
      <c r="G63" s="82"/>
    </row>
    <row r="64" spans="1:7">
      <c r="B64" s="82"/>
      <c r="C64" s="82"/>
      <c r="D64" s="82"/>
      <c r="E64" s="82"/>
      <c r="F64" s="82"/>
      <c r="G64" s="82"/>
    </row>
    <row r="65" spans="1:7">
      <c r="B65" s="82"/>
      <c r="C65" s="82"/>
      <c r="D65" s="82"/>
      <c r="E65" s="82"/>
      <c r="F65" s="82"/>
      <c r="G65" s="82"/>
    </row>
    <row r="67" spans="1:7">
      <c r="B67" s="82" t="s">
        <v>7</v>
      </c>
      <c r="C67" s="82"/>
      <c r="D67" s="82"/>
      <c r="E67" s="82"/>
      <c r="F67" s="82"/>
      <c r="G67" s="82"/>
    </row>
    <row r="68" spans="1:7">
      <c r="B68" s="82"/>
      <c r="C68" s="82"/>
      <c r="D68" s="82"/>
      <c r="E68" s="82"/>
      <c r="F68" s="82"/>
      <c r="G68" s="82"/>
    </row>
    <row r="69" spans="1:7">
      <c r="B69" s="82"/>
      <c r="C69" s="82"/>
      <c r="D69" s="82"/>
      <c r="E69" s="82"/>
      <c r="F69" s="82"/>
      <c r="G69" s="82"/>
    </row>
    <row r="70" spans="1:7">
      <c r="B70" s="82"/>
      <c r="C70" s="82"/>
      <c r="D70" s="82"/>
      <c r="E70" s="82"/>
      <c r="F70" s="82"/>
      <c r="G70" s="82"/>
    </row>
    <row r="72" spans="1:7">
      <c r="A72" s="5"/>
      <c r="B72" s="82" t="s">
        <v>6</v>
      </c>
      <c r="C72" s="82"/>
      <c r="D72" s="82"/>
      <c r="E72" s="82"/>
      <c r="F72" s="82"/>
      <c r="G72" s="82"/>
    </row>
    <row r="73" spans="1:7" ht="29.25" customHeight="1">
      <c r="A73" s="5"/>
      <c r="B73" s="82"/>
      <c r="C73" s="82"/>
      <c r="D73" s="82"/>
      <c r="E73" s="82"/>
      <c r="F73" s="82"/>
      <c r="G73" s="82"/>
    </row>
    <row r="74" spans="1:7">
      <c r="A74" s="5"/>
      <c r="B74" s="82"/>
      <c r="C74" s="82"/>
      <c r="D74" s="82"/>
      <c r="E74" s="82"/>
      <c r="F74" s="82"/>
      <c r="G74" s="82"/>
    </row>
    <row r="75" spans="1:7">
      <c r="A75" s="5"/>
      <c r="B75" s="82"/>
      <c r="C75" s="82"/>
      <c r="D75" s="82"/>
      <c r="E75" s="82"/>
      <c r="F75" s="82"/>
      <c r="G75" s="82"/>
    </row>
  </sheetData>
  <mergeCells count="22">
    <mergeCell ref="B62:G65"/>
    <mergeCell ref="B67:G70"/>
    <mergeCell ref="B72:G75"/>
    <mergeCell ref="A37:G37"/>
    <mergeCell ref="C50:D50"/>
    <mergeCell ref="A53:F53"/>
    <mergeCell ref="A54:F54"/>
    <mergeCell ref="A55:F55"/>
    <mergeCell ref="B57:G60"/>
    <mergeCell ref="E35:G35"/>
    <mergeCell ref="A1:G1"/>
    <mergeCell ref="A2:G3"/>
    <mergeCell ref="D4:E4"/>
    <mergeCell ref="C24:E24"/>
    <mergeCell ref="B27:G27"/>
    <mergeCell ref="B28:G28"/>
    <mergeCell ref="B29:G29"/>
    <mergeCell ref="B30:G30"/>
    <mergeCell ref="B31:G31"/>
    <mergeCell ref="B33:C33"/>
    <mergeCell ref="E34:G34"/>
    <mergeCell ref="B32:G32"/>
  </mergeCells>
  <printOptions horizontalCentered="1"/>
  <pageMargins left="0.39370078740157499" right="0.196850393700787" top="0.31" bottom="0.196850393700787" header="0.196850393700787" footer="0.196850393700787"/>
  <pageSetup paperSize="9" scale="66" orientation="portrait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Table 1 </vt:lpstr>
      <vt:lpstr>T-2431-45-06-01-01-003</vt:lpstr>
      <vt:lpstr>'T-2431-45-06-01-01-003'!Print_Area</vt:lpstr>
      <vt:lpstr>'Table 1 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services cost.xlsx</dc:title>
  <dc:creator>Rajitha</dc:creator>
  <cp:lastModifiedBy>Vamshi</cp:lastModifiedBy>
  <cp:lastPrinted>2024-12-23T06:07:19Z</cp:lastPrinted>
  <dcterms:created xsi:type="dcterms:W3CDTF">2022-09-01T11:38:40Z</dcterms:created>
  <dcterms:modified xsi:type="dcterms:W3CDTF">2024-12-31T07:06:04Z</dcterms:modified>
</cp:coreProperties>
</file>